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Great Glemham\Finance\Budget2627\"/>
    </mc:Choice>
  </mc:AlternateContent>
  <xr:revisionPtr revIDLastSave="0" documentId="8_{E976AD48-519C-4868-83FB-35982BFB58F0}" xr6:coauthVersionLast="47" xr6:coauthVersionMax="47" xr10:uidLastSave="{00000000-0000-0000-0000-000000000000}"/>
  <bookViews>
    <workbookView xWindow="-108" yWindow="-108" windowWidth="23256" windowHeight="12456" xr2:uid="{6F8662F9-0091-774C-A818-6911EA7DE76A}"/>
  </bookViews>
  <sheets>
    <sheet name="Budget26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1" l="1"/>
  <c r="G33" i="1"/>
  <c r="G48" i="1"/>
  <c r="G49" i="1"/>
  <c r="G50" i="1"/>
  <c r="G52" i="1"/>
  <c r="G53" i="1"/>
  <c r="H24" i="1"/>
  <c r="H26" i="1"/>
  <c r="H23" i="1"/>
  <c r="H21" i="1"/>
  <c r="H22" i="1"/>
  <c r="H19" i="1"/>
  <c r="H28" i="1"/>
  <c r="H29" i="1"/>
  <c r="H18" i="1"/>
  <c r="H11" i="1"/>
  <c r="H12" i="1"/>
  <c r="H5" i="1"/>
  <c r="E53" i="1"/>
  <c r="E14" i="1"/>
  <c r="E31" i="1"/>
  <c r="D14" i="1"/>
  <c r="D31" i="1"/>
  <c r="G54" i="1" l="1"/>
  <c r="D33" i="1"/>
  <c r="H14" i="1"/>
  <c r="H31" i="1"/>
  <c r="H33" i="1" s="1"/>
  <c r="E33" i="1"/>
  <c r="E54" i="1"/>
</calcChain>
</file>

<file path=xl/sharedStrings.xml><?xml version="1.0" encoding="utf-8"?>
<sst xmlns="http://schemas.openxmlformats.org/spreadsheetml/2006/main" count="47" uniqueCount="38">
  <si>
    <t>Approved</t>
  </si>
  <si>
    <t>Estimated</t>
  </si>
  <si>
    <t>Budget</t>
  </si>
  <si>
    <t>2025/26</t>
  </si>
  <si>
    <t>Income</t>
  </si>
  <si>
    <t>Precept</t>
  </si>
  <si>
    <t>VAT reclaim</t>
  </si>
  <si>
    <t>Sundries</t>
  </si>
  <si>
    <t>Expenditure</t>
  </si>
  <si>
    <t>Clerks Salary</t>
  </si>
  <si>
    <t>Clerk Office Expenses</t>
  </si>
  <si>
    <t>Insurance</t>
  </si>
  <si>
    <t>Surplus / (Deficit)</t>
  </si>
  <si>
    <t>GREAT GLEMHAM PARISH COUNCIL</t>
  </si>
  <si>
    <t>Great Glemham Parish Council Budget</t>
  </si>
  <si>
    <t>ROSPA</t>
  </si>
  <si>
    <t>Grounds Maintenance</t>
  </si>
  <si>
    <t>Audit</t>
  </si>
  <si>
    <t>Meeting Rooms</t>
  </si>
  <si>
    <t>Subscriptions</t>
  </si>
  <si>
    <t>Training</t>
  </si>
  <si>
    <t>Elections</t>
  </si>
  <si>
    <t>S.137 payments to Charities</t>
  </si>
  <si>
    <t>Miscellaneous - minor projects</t>
  </si>
  <si>
    <t>2026/27</t>
  </si>
  <si>
    <t>Version</t>
  </si>
  <si>
    <t>Following NALC guidelines</t>
  </si>
  <si>
    <t>Carry forward 2025 budget</t>
  </si>
  <si>
    <t>2025 actual + 10%</t>
  </si>
  <si>
    <t>6 sessions @ £12.50</t>
  </si>
  <si>
    <t>Reduced amount as nil in 2025</t>
  </si>
  <si>
    <t>None anticipated</t>
  </si>
  <si>
    <t>2025 actual + 5%</t>
  </si>
  <si>
    <t>Matches expenditure and is + ~4.0%</t>
  </si>
  <si>
    <t>Actual as at Oct</t>
  </si>
  <si>
    <t>Agreed</t>
  </si>
  <si>
    <t>Increase  following regular overspend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</si>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</sst>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\-#,##0.00\ "/>
    <numFmt numFmtId="165" formatCode="#,##0_ ;\-#,##0\ "/>
    <numFmt numFmtId="166" formatCode="#,##0.0000_ ;\-#,##0.0000\ "/>
  </numFmts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37" fontId="0" fillId="0" borderId="0" xfId="0" applyNumberFormat="1"/>
    <xf numFmtId="0" fontId="2" fillId="0" borderId="0" xfId="0" applyFont="1"/>
    <xf numFmtId="37" fontId="2" fillId="0" borderId="0" xfId="0" applyNumberFormat="1" applyFont="1"/>
    <xf numFmtId="37" fontId="1" fillId="0" borderId="0" xfId="0" applyNumberFormat="1" applyFont="1" applyAlignment="1">
      <alignment horizontal="center"/>
    </xf>
    <xf numFmtId="37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37" fontId="2" fillId="0" borderId="0" xfId="0" quotePrefix="1" applyNumberFormat="1" applyFont="1"/>
    <xf numFmtId="164" fontId="0" fillId="0" borderId="0" xfId="0" applyNumberFormat="1"/>
    <xf numFmtId="37" fontId="5" fillId="0" borderId="0" xfId="0" applyNumberFormat="1" applyFont="1"/>
    <xf numFmtId="37" fontId="2" fillId="0" borderId="0" xfId="0" quotePrefix="1" applyNumberFormat="1" applyFont="1" applyAlignment="1">
      <alignment horizontal="center"/>
    </xf>
    <xf numFmtId="37" fontId="1" fillId="0" borderId="0" xfId="0" applyNumberFormat="1" applyFont="1"/>
    <xf numFmtId="0" fontId="0" fillId="0" borderId="0" xfId="0" applyAlignment="1">
      <alignment vertical="top"/>
    </xf>
    <xf numFmtId="3" fontId="0" fillId="0" borderId="0" xfId="0" applyNumberFormat="1"/>
    <xf numFmtId="165" fontId="0" fillId="0" borderId="0" xfId="0" applyNumberFormat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37" fontId="1" fillId="0" borderId="0" xfId="0" applyNumberFormat="1" applyFont="1" applyAlignment="1">
      <alignment horizontal="right" vertical="center"/>
    </xf>
    <xf numFmtId="37" fontId="0" fillId="0" borderId="0" xfId="0" applyNumberFormat="1" applyAlignment="1">
      <alignment horizontal="right" vertical="center"/>
    </xf>
    <xf numFmtId="37" fontId="1" fillId="0" borderId="2" xfId="0" applyNumberFormat="1" applyFont="1" applyBorder="1" applyAlignment="1">
      <alignment horizontal="right" vertical="center"/>
    </xf>
    <xf numFmtId="3" fontId="1" fillId="0" borderId="1" xfId="0" applyNumberFormat="1" applyFont="1" applyBorder="1"/>
    <xf numFmtId="37" fontId="1" fillId="0" borderId="1" xfId="0" applyNumberFormat="1" applyFont="1" applyBorder="1"/>
    <xf numFmtId="0" fontId="0" fillId="2" borderId="0" xfId="0" applyFill="1"/>
    <xf numFmtId="37" fontId="0" fillId="2" borderId="0" xfId="0" applyNumberFormat="1" applyFill="1"/>
    <xf numFmtId="37" fontId="5" fillId="2" borderId="0" xfId="0" applyNumberFormat="1" applyFont="1" applyFill="1"/>
    <xf numFmtId="37" fontId="6" fillId="0" borderId="0" xfId="0" applyNumberFormat="1" applyFont="1"/>
    <xf numFmtId="37" fontId="6" fillId="0" borderId="0" xfId="0" applyNumberFormat="1" applyFont="1" applyAlignment="1">
      <alignment horizontal="center"/>
    </xf>
    <xf numFmtId="37" fontId="8" fillId="0" borderId="0" xfId="0" applyNumberFormat="1" applyFont="1" applyAlignment="1">
      <alignment horizontal="center"/>
    </xf>
    <xf numFmtId="37" fontId="8" fillId="0" borderId="0" xfId="0" quotePrefix="1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center"/>
    </xf>
    <xf numFmtId="37" fontId="6" fillId="2" borderId="0" xfId="0" applyNumberFormat="1" applyFont="1" applyFill="1" applyAlignment="1">
      <alignment horizontal="center"/>
    </xf>
    <xf numFmtId="37" fontId="9" fillId="0" borderId="0" xfId="0" applyNumberFormat="1" applyFont="1" applyAlignment="1">
      <alignment horizontal="center"/>
    </xf>
    <xf numFmtId="37" fontId="10" fillId="0" borderId="0" xfId="0" applyNumberFormat="1" applyFont="1"/>
    <xf numFmtId="37" fontId="10" fillId="0" borderId="0" xfId="0" applyNumberFormat="1" applyFont="1" applyAlignment="1">
      <alignment vertical="top"/>
    </xf>
    <xf numFmtId="37" fontId="10" fillId="2" borderId="0" xfId="0" applyNumberFormat="1" applyFont="1" applyFill="1"/>
    <xf numFmtId="37" fontId="8" fillId="0" borderId="0" xfId="0" applyNumberFormat="1" applyFont="1"/>
    <xf numFmtId="37" fontId="2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A0E6E-414E-1145-B84B-206A37336B32}">
  <sheetPr>
    <pageSetUpPr fitToPage="1"/>
  </sheetPr>
  <dimension ref="C2:I60"/>
  <sheetViews>
    <sheetView tabSelected="1" topLeftCell="A3" zoomScale="81" zoomScaleNormal="100" workbookViewId="0">
      <selection activeCell="H18" sqref="H18"/>
    </sheetView>
  </sheetViews>
  <sheetFormatPr defaultColWidth="11.19921875" defaultRowHeight="15.6" x14ac:dyDescent="0.3"/>
  <cols>
    <col min="1" max="1" width="4.19921875" customWidth="1"/>
    <col min="2" max="2" width="3.59765625" customWidth="1"/>
    <col min="3" max="3" width="51.19921875" bestFit="1" customWidth="1"/>
    <col min="4" max="4" width="12.09765625" style="1" bestFit="1" customWidth="1"/>
    <col min="5" max="5" width="12.19921875" style="1" bestFit="1" customWidth="1"/>
    <col min="6" max="6" width="11.19921875" style="1"/>
    <col min="7" max="7" width="12.19921875" style="1" hidden="1" customWidth="1"/>
    <col min="8" max="8" width="11.19921875" style="28"/>
    <col min="9" max="9" width="34.3984375" style="29" bestFit="1" customWidth="1"/>
  </cols>
  <sheetData>
    <row r="2" spans="3:9" ht="25.8" x14ac:dyDescent="0.5">
      <c r="C2" s="7" t="s">
        <v>13</v>
      </c>
      <c r="D2" s="13"/>
    </row>
    <row r="3" spans="3:9" ht="21" x14ac:dyDescent="0.4">
      <c r="D3" s="5" t="s">
        <v>0</v>
      </c>
      <c r="E3" s="3"/>
      <c r="G3" s="3" t="s">
        <v>1</v>
      </c>
      <c r="H3" s="30" t="s">
        <v>35</v>
      </c>
    </row>
    <row r="4" spans="3:9" ht="42" x14ac:dyDescent="0.4">
      <c r="D4" s="5" t="s">
        <v>2</v>
      </c>
      <c r="E4" s="41" t="s">
        <v>34</v>
      </c>
      <c r="G4" s="5" t="s">
        <v>2</v>
      </c>
      <c r="H4" s="30" t="s">
        <v>25</v>
      </c>
    </row>
    <row r="5" spans="3:9" ht="21" x14ac:dyDescent="0.4">
      <c r="C5" s="2" t="s">
        <v>14</v>
      </c>
      <c r="D5" s="12" t="s">
        <v>3</v>
      </c>
      <c r="E5" s="12" t="s">
        <v>3</v>
      </c>
      <c r="F5" s="5"/>
      <c r="G5" s="9" t="s">
        <v>24</v>
      </c>
      <c r="H5" s="31" t="str">
        <f>G5</f>
        <v>2026/27</v>
      </c>
      <c r="I5" s="31" t="s">
        <v>37</v>
      </c>
    </row>
    <row r="7" spans="3:9" x14ac:dyDescent="0.3">
      <c r="H7" s="37"/>
    </row>
    <row r="8" spans="3:9" ht="21" x14ac:dyDescent="0.4">
      <c r="C8" s="2" t="s">
        <v>4</v>
      </c>
      <c r="G8" s="10"/>
      <c r="H8" s="37"/>
      <c r="I8" s="32"/>
    </row>
    <row r="9" spans="3:9" x14ac:dyDescent="0.3">
      <c r="H9" s="37"/>
    </row>
    <row r="10" spans="3:9" s="14" customFormat="1" ht="18.600000000000001" customHeight="1" x14ac:dyDescent="0.3">
      <c r="C10" s="14" t="s">
        <v>5</v>
      </c>
      <c r="D10" s="16">
        <v>7284</v>
      </c>
      <c r="E10" s="16">
        <v>7284</v>
      </c>
      <c r="F10" s="17"/>
      <c r="G10" s="16">
        <v>7284</v>
      </c>
      <c r="H10" s="38">
        <v>7574</v>
      </c>
      <c r="I10" s="33" t="s">
        <v>33</v>
      </c>
    </row>
    <row r="11" spans="3:9" x14ac:dyDescent="0.3">
      <c r="C11" t="s">
        <v>6</v>
      </c>
      <c r="D11" s="16">
        <v>0</v>
      </c>
      <c r="E11" s="16">
        <v>250</v>
      </c>
      <c r="F11" s="16"/>
      <c r="G11" s="16">
        <v>0</v>
      </c>
      <c r="H11" s="38">
        <f>G11</f>
        <v>0</v>
      </c>
      <c r="I11" s="34"/>
    </row>
    <row r="12" spans="3:9" x14ac:dyDescent="0.3">
      <c r="C12" t="s">
        <v>7</v>
      </c>
      <c r="D12" s="16">
        <v>0</v>
      </c>
      <c r="E12" s="16">
        <v>0</v>
      </c>
      <c r="F12" s="18"/>
      <c r="G12" s="16">
        <v>0</v>
      </c>
      <c r="H12" s="38">
        <f>G12</f>
        <v>0</v>
      </c>
    </row>
    <row r="13" spans="3:9" x14ac:dyDescent="0.3">
      <c r="H13" s="37"/>
    </row>
    <row r="14" spans="3:9" ht="21" x14ac:dyDescent="0.4">
      <c r="D14" s="3">
        <f>SUM(D10:D13)</f>
        <v>7284</v>
      </c>
      <c r="E14" s="3">
        <f>SUM(E10:E13)</f>
        <v>7534</v>
      </c>
      <c r="F14" s="3"/>
      <c r="G14" s="3"/>
      <c r="H14" s="37">
        <f>SUM(H10:H12)</f>
        <v>7574</v>
      </c>
    </row>
    <row r="15" spans="3:9" ht="21" x14ac:dyDescent="0.4">
      <c r="D15" s="3"/>
      <c r="H15" s="37"/>
    </row>
    <row r="16" spans="3:9" ht="21" x14ac:dyDescent="0.4">
      <c r="C16" s="2" t="s">
        <v>8</v>
      </c>
      <c r="H16" s="37"/>
    </row>
    <row r="17" spans="3:9" x14ac:dyDescent="0.3">
      <c r="H17" s="37"/>
    </row>
    <row r="18" spans="3:9" x14ac:dyDescent="0.3">
      <c r="C18" t="s">
        <v>9</v>
      </c>
      <c r="D18" s="15">
        <v>3010</v>
      </c>
      <c r="E18" s="1">
        <v>2224.9699999999998</v>
      </c>
      <c r="F18" s="11"/>
      <c r="G18" s="1">
        <v>3800</v>
      </c>
      <c r="H18" s="37">
        <f>G18</f>
        <v>3800</v>
      </c>
      <c r="I18" s="29" t="s">
        <v>26</v>
      </c>
    </row>
    <row r="19" spans="3:9" x14ac:dyDescent="0.3">
      <c r="C19" t="s">
        <v>10</v>
      </c>
      <c r="D19" s="1">
        <v>160</v>
      </c>
      <c r="E19" s="1">
        <v>0</v>
      </c>
      <c r="F19" s="11"/>
      <c r="G19" s="1">
        <v>160</v>
      </c>
      <c r="H19" s="37">
        <f>G19</f>
        <v>160</v>
      </c>
      <c r="I19" s="29" t="s">
        <v>27</v>
      </c>
    </row>
    <row r="20" spans="3:9" s="25" customFormat="1" x14ac:dyDescent="0.3">
      <c r="C20" s="25" t="s">
        <v>16</v>
      </c>
      <c r="D20" s="26">
        <v>500</v>
      </c>
      <c r="E20" s="26">
        <v>1362.76</v>
      </c>
      <c r="F20" s="27"/>
      <c r="G20" s="26">
        <v>1500</v>
      </c>
      <c r="H20" s="39">
        <v>1000</v>
      </c>
      <c r="I20" s="35" t="s">
        <v>36</v>
      </c>
    </row>
    <row r="21" spans="3:9" x14ac:dyDescent="0.3">
      <c r="C21" t="s">
        <v>17</v>
      </c>
      <c r="D21" s="1">
        <v>280</v>
      </c>
      <c r="E21" s="1">
        <v>220</v>
      </c>
      <c r="F21" s="11"/>
      <c r="G21" s="1">
        <v>250</v>
      </c>
      <c r="H21" s="37">
        <f>E21*1.05</f>
        <v>231</v>
      </c>
      <c r="I21" s="29" t="s">
        <v>32</v>
      </c>
    </row>
    <row r="22" spans="3:9" x14ac:dyDescent="0.3">
      <c r="C22" t="s">
        <v>18</v>
      </c>
      <c r="D22" s="1">
        <v>65</v>
      </c>
      <c r="E22" s="1">
        <v>0</v>
      </c>
      <c r="F22" s="11"/>
      <c r="G22" s="1">
        <v>65</v>
      </c>
      <c r="H22" s="37">
        <f>6*12.5</f>
        <v>75</v>
      </c>
      <c r="I22" s="29" t="s">
        <v>29</v>
      </c>
    </row>
    <row r="23" spans="3:9" x14ac:dyDescent="0.3">
      <c r="C23" t="s">
        <v>19</v>
      </c>
      <c r="D23" s="1">
        <v>320</v>
      </c>
      <c r="E23" s="1">
        <v>305</v>
      </c>
      <c r="F23" s="11"/>
      <c r="G23" s="1">
        <v>320</v>
      </c>
      <c r="H23" s="37">
        <f>E23*1.05</f>
        <v>320.25</v>
      </c>
      <c r="I23" s="29" t="s">
        <v>32</v>
      </c>
    </row>
    <row r="24" spans="3:9" x14ac:dyDescent="0.3">
      <c r="C24" t="s">
        <v>11</v>
      </c>
      <c r="D24" s="1">
        <v>400</v>
      </c>
      <c r="E24" s="1">
        <v>420</v>
      </c>
      <c r="F24" s="11"/>
      <c r="G24" s="1">
        <v>450</v>
      </c>
      <c r="H24" s="37">
        <f>E24*1.1</f>
        <v>462.00000000000006</v>
      </c>
      <c r="I24" s="29" t="s">
        <v>28</v>
      </c>
    </row>
    <row r="25" spans="3:9" x14ac:dyDescent="0.3">
      <c r="C25" t="s">
        <v>22</v>
      </c>
      <c r="D25" s="1">
        <v>750</v>
      </c>
      <c r="E25" s="1">
        <v>0</v>
      </c>
      <c r="F25" s="11"/>
      <c r="G25" s="1">
        <v>750</v>
      </c>
      <c r="H25" s="37">
        <v>750</v>
      </c>
      <c r="I25" s="29" t="s">
        <v>27</v>
      </c>
    </row>
    <row r="26" spans="3:9" x14ac:dyDescent="0.3">
      <c r="C26" t="s">
        <v>15</v>
      </c>
      <c r="D26" s="1">
        <v>130</v>
      </c>
      <c r="E26" s="1">
        <v>120</v>
      </c>
      <c r="F26" s="11"/>
      <c r="G26" s="1">
        <v>130</v>
      </c>
      <c r="H26" s="37">
        <f>E26*1.05</f>
        <v>126</v>
      </c>
      <c r="I26" s="29" t="s">
        <v>32</v>
      </c>
    </row>
    <row r="27" spans="3:9" x14ac:dyDescent="0.3">
      <c r="C27" t="s">
        <v>20</v>
      </c>
      <c r="D27" s="1">
        <v>185</v>
      </c>
      <c r="E27" s="1">
        <v>0</v>
      </c>
      <c r="F27" s="11"/>
      <c r="G27" s="1">
        <v>185</v>
      </c>
      <c r="H27" s="37">
        <v>150</v>
      </c>
      <c r="I27" s="29" t="s">
        <v>30</v>
      </c>
    </row>
    <row r="28" spans="3:9" x14ac:dyDescent="0.3">
      <c r="C28" t="s">
        <v>21</v>
      </c>
      <c r="D28" s="1">
        <v>0</v>
      </c>
      <c r="E28" s="1">
        <v>0</v>
      </c>
      <c r="F28" s="11"/>
      <c r="G28" s="1">
        <v>0</v>
      </c>
      <c r="H28" s="37">
        <f>G28</f>
        <v>0</v>
      </c>
      <c r="I28" s="29" t="s">
        <v>31</v>
      </c>
    </row>
    <row r="29" spans="3:9" x14ac:dyDescent="0.3">
      <c r="C29" t="s">
        <v>23</v>
      </c>
      <c r="D29" s="1">
        <v>500</v>
      </c>
      <c r="E29" s="1">
        <v>450</v>
      </c>
      <c r="F29" s="11"/>
      <c r="G29" s="1">
        <v>500</v>
      </c>
      <c r="H29" s="37">
        <f>G29</f>
        <v>500</v>
      </c>
      <c r="I29" s="29" t="s">
        <v>27</v>
      </c>
    </row>
    <row r="30" spans="3:9" x14ac:dyDescent="0.3">
      <c r="H30" s="37"/>
    </row>
    <row r="31" spans="3:9" s="8" customFormat="1" ht="21" x14ac:dyDescent="0.4">
      <c r="D31" s="3">
        <f>SUM(D18:D30)</f>
        <v>6300</v>
      </c>
      <c r="E31" s="3">
        <f>SUM(E18:E30)</f>
        <v>5102.7299999999996</v>
      </c>
      <c r="F31" s="3"/>
      <c r="G31" s="3">
        <f>SUM(G18:G30)</f>
        <v>8110</v>
      </c>
      <c r="H31" s="40">
        <f>SUM(H18:H30)</f>
        <v>7574.25</v>
      </c>
      <c r="I31" s="36"/>
    </row>
    <row r="32" spans="3:9" x14ac:dyDescent="0.3">
      <c r="H32" s="37"/>
    </row>
    <row r="33" spans="3:8" ht="21" x14ac:dyDescent="0.4">
      <c r="C33" s="2" t="s">
        <v>12</v>
      </c>
      <c r="D33" s="3">
        <f>+D14-D31</f>
        <v>984</v>
      </c>
      <c r="E33" s="3">
        <f>+E14-E31</f>
        <v>2431.2700000000004</v>
      </c>
      <c r="F33" s="3"/>
      <c r="G33" s="3">
        <f>+G14-G29</f>
        <v>-500</v>
      </c>
      <c r="H33" s="37">
        <f>H14-H31</f>
        <v>-0.25</v>
      </c>
    </row>
    <row r="36" spans="3:8" x14ac:dyDescent="0.3">
      <c r="F36" s="10"/>
    </row>
    <row r="37" spans="3:8" x14ac:dyDescent="0.3">
      <c r="E37" s="19"/>
      <c r="F37" s="10"/>
    </row>
    <row r="38" spans="3:8" x14ac:dyDescent="0.3">
      <c r="E38" s="20"/>
    </row>
    <row r="39" spans="3:8" x14ac:dyDescent="0.3">
      <c r="E39" s="21"/>
    </row>
    <row r="40" spans="3:8" x14ac:dyDescent="0.3">
      <c r="E40" s="21"/>
    </row>
    <row r="41" spans="3:8" x14ac:dyDescent="0.3">
      <c r="E41" s="21"/>
    </row>
    <row r="42" spans="3:8" x14ac:dyDescent="0.3">
      <c r="E42" s="21"/>
    </row>
    <row r="43" spans="3:8" x14ac:dyDescent="0.3">
      <c r="E43" s="22"/>
    </row>
    <row r="46" spans="3:8" x14ac:dyDescent="0.3">
      <c r="E46" s="6" t="s">
        <v>3</v>
      </c>
      <c r="F46" s="4"/>
      <c r="G46" s="6" t="s">
        <v>24</v>
      </c>
    </row>
    <row r="47" spans="3:8" x14ac:dyDescent="0.3">
      <c r="E47"/>
      <c r="G47"/>
    </row>
    <row r="48" spans="3:8" x14ac:dyDescent="0.3">
      <c r="E48" s="15">
        <v>79</v>
      </c>
      <c r="F48" s="15"/>
      <c r="G48" s="15">
        <f>+E48+F48</f>
        <v>79</v>
      </c>
    </row>
    <row r="49" spans="5:7" x14ac:dyDescent="0.3">
      <c r="E49" s="15">
        <v>1213</v>
      </c>
      <c r="F49" s="15"/>
      <c r="G49" s="15">
        <f t="shared" ref="G49:G53" si="0">+E49+F49</f>
        <v>1213</v>
      </c>
    </row>
    <row r="50" spans="5:7" x14ac:dyDescent="0.3">
      <c r="E50" s="15">
        <v>447</v>
      </c>
      <c r="F50" s="15"/>
      <c r="G50" s="15">
        <f t="shared" si="0"/>
        <v>447</v>
      </c>
    </row>
    <row r="51" spans="5:7" x14ac:dyDescent="0.3">
      <c r="E51" s="15">
        <v>60</v>
      </c>
      <c r="F51" s="15"/>
      <c r="G51" s="15">
        <v>0</v>
      </c>
    </row>
    <row r="52" spans="5:7" x14ac:dyDescent="0.3">
      <c r="E52" s="15">
        <v>24000</v>
      </c>
      <c r="F52" s="15"/>
      <c r="G52" s="15">
        <f t="shared" si="0"/>
        <v>24000</v>
      </c>
    </row>
    <row r="53" spans="5:7" x14ac:dyDescent="0.3">
      <c r="E53" s="15">
        <f>7150+6686+2349</f>
        <v>16185</v>
      </c>
      <c r="F53" s="15"/>
      <c r="G53" s="15">
        <f t="shared" si="0"/>
        <v>16185</v>
      </c>
    </row>
    <row r="54" spans="5:7" x14ac:dyDescent="0.3">
      <c r="E54" s="23">
        <f>SUM(E48:E53)</f>
        <v>41984</v>
      </c>
      <c r="F54" s="15"/>
      <c r="G54" s="23">
        <f>SUM(G48:G53)</f>
        <v>41924</v>
      </c>
    </row>
    <row r="58" spans="5:7" x14ac:dyDescent="0.3">
      <c r="G58" s="15"/>
    </row>
    <row r="59" spans="5:7" x14ac:dyDescent="0.3">
      <c r="G59" s="15"/>
    </row>
    <row r="60" spans="5:7" x14ac:dyDescent="0.3">
      <c r="E60" s="24"/>
      <c r="G60" s="24"/>
    </row>
  </sheetData>
  <phoneticPr fontId="7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Budget2627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GROGAN</dc:creator>
  <cp:keywords>year end2425</cp:keywords>
  <dc:description/>
  <cp:lastModifiedBy>Suzanne Grogan</cp:lastModifiedBy>
  <cp:revision/>
  <cp:lastPrinted>2025-04-18T10:36:02Z</cp:lastPrinted>
  <dcterms:created xsi:type="dcterms:W3CDTF">2024-06-20T11:15:52Z</dcterms:created>
  <dcterms:modified xsi:type="dcterms:W3CDTF">2026-10-22T13:48:50Z</dcterms:modified>
  <cp:category/>
  <cp:contentStatus/>
</cp:coreProperties>
</file>